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2023 pagina UPJR\"/>
    </mc:Choice>
  </mc:AlternateContent>
  <xr:revisionPtr revIDLastSave="0" documentId="8_{55A42F9C-9B00-498D-AD7A-AA751CE39DCB}" xr6:coauthVersionLast="47" xr6:coauthVersionMax="47" xr10:uidLastSave="{00000000-0000-0000-0000-000000000000}"/>
  <bookViews>
    <workbookView xWindow="-108" yWindow="-108" windowWidth="23256" windowHeight="12576" xr2:uid="{5A76B94D-E5BE-4790-8EB2-9DC8B4FE16E6}"/>
  </bookViews>
  <sheets>
    <sheet name="PyP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L27" i="1"/>
  <c r="K27" i="1"/>
  <c r="I27" i="1"/>
  <c r="H27" i="1"/>
  <c r="O24" i="1"/>
  <c r="O20" i="1"/>
  <c r="P19" i="1"/>
  <c r="J19" i="1"/>
  <c r="Q19" i="1" s="1"/>
  <c r="P18" i="1"/>
  <c r="J18" i="1"/>
  <c r="Q18" i="1" s="1"/>
  <c r="P17" i="1"/>
  <c r="J17" i="1"/>
  <c r="Q17" i="1" s="1"/>
  <c r="P16" i="1"/>
  <c r="J16" i="1"/>
  <c r="Q16" i="1" s="1"/>
  <c r="P15" i="1"/>
  <c r="J15" i="1"/>
  <c r="Q15" i="1" s="1"/>
  <c r="P14" i="1"/>
  <c r="J14" i="1"/>
  <c r="Q14" i="1" s="1"/>
  <c r="P13" i="1"/>
  <c r="J13" i="1"/>
  <c r="Q13" i="1" s="1"/>
  <c r="P12" i="1"/>
  <c r="J12" i="1"/>
  <c r="Q12" i="1" s="1"/>
  <c r="P11" i="1"/>
  <c r="J11" i="1"/>
  <c r="Q11" i="1" s="1"/>
  <c r="P10" i="1"/>
  <c r="J10" i="1"/>
  <c r="Q10" i="1" s="1"/>
  <c r="P9" i="1"/>
  <c r="J9" i="1"/>
  <c r="Q9" i="1" s="1"/>
  <c r="P8" i="1"/>
  <c r="J8" i="1"/>
  <c r="Q8" i="1" s="1"/>
  <c r="J27" i="1" l="1"/>
  <c r="O8" i="1"/>
  <c r="O9" i="1"/>
  <c r="O10" i="1"/>
  <c r="O11" i="1"/>
  <c r="O12" i="1"/>
  <c r="O13" i="1"/>
  <c r="O14" i="1"/>
  <c r="O15" i="1"/>
  <c r="O16" i="1"/>
  <c r="O17" i="1"/>
  <c r="O18" i="1"/>
  <c r="O19" i="1"/>
  <c r="O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O2" authorId="0" shapeId="0" xr:uid="{04BFF417-AF5A-4DC6-AAC6-347DE76AA878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<sst xmlns="http://schemas.openxmlformats.org/spreadsheetml/2006/main" count="75" uniqueCount="43">
  <si>
    <t>Universidad Politécnica de Juventino Rosas
Programas y Proyectos de Inversión
Del 1 de Enero al 31 de Marzo de 2023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</si>
  <si>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</si>
  <si>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</si>
  <si>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</si>
  <si>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</si>
  <si>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</si>
  <si>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</si>
  <si>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</si>
  <si>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</si>
  <si>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</si>
  <si>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</si>
  <si>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</si>
  <si>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</si>
  <si>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</si>
  <si>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</si>
  <si>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</si>
  <si>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</si>
  <si>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</si>
  <si>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</si>
  <si>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</si>
  <si>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</si>
  <si>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PROGRAMAS DE INVERSIÓN</t>
  </si>
  <si>
    <t>PROGRAMA DE INVERSIÓN DE ADQUISICIONES</t>
  </si>
  <si>
    <t>EFECTIVIDAD EDUCATIVA</t>
  </si>
  <si>
    <t>E017PB0755</t>
  </si>
  <si>
    <t>ACTUALIZACIÓN Y OFERTA DE PROGRAMAS DE PROGRAMAS DE LA UPJR.</t>
  </si>
  <si>
    <t>3046030000</t>
  </si>
  <si>
    <t>E017QA05742203</t>
  </si>
  <si>
    <t>FORTALECIMIENTO MAESTRÍA EN INGENIERÍA</t>
  </si>
  <si>
    <t>E038PB0763</t>
  </si>
  <si>
    <t>OPERACIÓN DE SERVICIOS DE VINCULACIÓN CON EL ENTORNO DE LA UPJR.</t>
  </si>
  <si>
    <t>3046010200</t>
  </si>
  <si>
    <t>DE GESTIÓN</t>
  </si>
  <si>
    <t>P000GB1101</t>
  </si>
  <si>
    <t>ADMINISTRACIÓN DE LOS RECURSOS HUMANOS, MATERIALES, FINANCIEROS Y DE SERVICIOS EN LA UPJR.</t>
  </si>
  <si>
    <t>3046020000</t>
  </si>
  <si>
    <t>P005PA0757</t>
  </si>
  <si>
    <t>CAPACITACIÓN, ACTUALIZACIÓN Y PROFESIONALIZACIÓN DE LOS CUERPOS ACADÉMICOS DE LA UPJR.</t>
  </si>
  <si>
    <t>3046020400</t>
  </si>
  <si>
    <t>PROYECTOS DE INVERSIÓN</t>
  </si>
  <si>
    <t>PROGRAMA DE INVERSIÓN DE INFRAESTRUCTURA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</si>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</sst>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5" fillId="0" borderId="0" xfId="2" applyFont="1"/>
    <xf numFmtId="0" fontId="4" fillId="3" borderId="3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4" fillId="3" borderId="11" xfId="2" applyFont="1" applyFill="1" applyBorder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4" fillId="3" borderId="12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 wrapText="1"/>
    </xf>
    <xf numFmtId="0" fontId="4" fillId="3" borderId="13" xfId="2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center" vertical="center" wrapText="1"/>
    </xf>
    <xf numFmtId="0" fontId="6" fillId="3" borderId="10" xfId="2" applyFont="1" applyFill="1" applyBorder="1" applyAlignment="1">
      <alignment horizontal="center" wrapText="1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 wrapText="1"/>
    </xf>
    <xf numFmtId="0" fontId="4" fillId="3" borderId="15" xfId="2" applyFont="1" applyFill="1" applyBorder="1" applyAlignment="1">
      <alignment horizontal="center" vertical="center" wrapText="1"/>
    </xf>
    <xf numFmtId="49" fontId="4" fillId="3" borderId="10" xfId="2" applyNumberFormat="1" applyFont="1" applyFill="1" applyBorder="1" applyAlignment="1">
      <alignment horizontal="center" vertical="center" wrapText="1"/>
    </xf>
    <xf numFmtId="0" fontId="7" fillId="0" borderId="3" xfId="3" applyFont="1" applyBorder="1" applyAlignment="1">
      <alignment horizontal="left" vertical="center" wrapText="1"/>
    </xf>
    <xf numFmtId="0" fontId="7" fillId="0" borderId="4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left" vertical="center" wrapText="1"/>
    </xf>
    <xf numFmtId="0" fontId="5" fillId="4" borderId="12" xfId="2" applyFont="1" applyFill="1" applyBorder="1" applyAlignment="1">
      <alignment horizontal="right" vertical="center" wrapText="1"/>
    </xf>
    <xf numFmtId="0" fontId="5" fillId="4" borderId="13" xfId="2" applyFont="1" applyFill="1" applyBorder="1" applyAlignment="1">
      <alignment horizontal="right" vertical="center" wrapText="1"/>
    </xf>
    <xf numFmtId="43" fontId="5" fillId="4" borderId="13" xfId="4" applyFont="1" applyFill="1" applyBorder="1" applyAlignment="1">
      <alignment horizontal="right" vertical="top" wrapText="1"/>
    </xf>
    <xf numFmtId="0" fontId="5" fillId="4" borderId="13" xfId="2" applyFont="1" applyFill="1" applyBorder="1"/>
    <xf numFmtId="0" fontId="5" fillId="0" borderId="13" xfId="2" applyFont="1" applyBorder="1"/>
    <xf numFmtId="0" fontId="8" fillId="0" borderId="11" xfId="3" applyFont="1" applyBorder="1"/>
    <xf numFmtId="0" fontId="7" fillId="0" borderId="0" xfId="3" applyFont="1" applyAlignment="1">
      <alignment vertical="center"/>
    </xf>
    <xf numFmtId="0" fontId="7" fillId="0" borderId="12" xfId="3" applyFont="1" applyBorder="1" applyAlignment="1">
      <alignment vertical="center"/>
    </xf>
    <xf numFmtId="0" fontId="5" fillId="4" borderId="11" xfId="2" applyFont="1" applyFill="1" applyBorder="1" applyAlignment="1">
      <alignment horizontal="left" vertical="center" wrapText="1"/>
    </xf>
    <xf numFmtId="0" fontId="5" fillId="4" borderId="0" xfId="2" applyFont="1" applyFill="1" applyAlignment="1">
      <alignment horizontal="left" vertical="center" wrapText="1"/>
    </xf>
    <xf numFmtId="0" fontId="5" fillId="4" borderId="12" xfId="2" applyFont="1" applyFill="1" applyBorder="1" applyAlignment="1">
      <alignment horizontal="left" vertical="center" wrapText="1"/>
    </xf>
    <xf numFmtId="0" fontId="5" fillId="4" borderId="11" xfId="2" applyFont="1" applyFill="1" applyBorder="1" applyAlignment="1">
      <alignment horizontal="justify" vertical="center" wrapText="1"/>
    </xf>
    <xf numFmtId="0" fontId="5" fillId="4" borderId="0" xfId="2" applyFont="1" applyFill="1" applyAlignment="1">
      <alignment horizontal="justify" vertical="center" wrapText="1"/>
    </xf>
    <xf numFmtId="0" fontId="5" fillId="4" borderId="12" xfId="2" applyFont="1" applyFill="1" applyBorder="1" applyAlignment="1">
      <alignment horizontal="justify" vertical="center" wrapText="1"/>
    </xf>
    <xf numFmtId="0" fontId="5" fillId="4" borderId="12" xfId="2" applyFont="1" applyFill="1" applyBorder="1" applyAlignment="1">
      <alignment horizontal="center" vertical="center" wrapText="1"/>
    </xf>
    <xf numFmtId="0" fontId="5" fillId="4" borderId="12" xfId="2" applyFont="1" applyFill="1" applyBorder="1" applyAlignment="1">
      <alignment horizontal="left" vertical="center" wrapText="1"/>
    </xf>
    <xf numFmtId="49" fontId="5" fillId="4" borderId="13" xfId="2" applyNumberFormat="1" applyFont="1" applyFill="1" applyBorder="1" applyAlignment="1">
      <alignment horizontal="center" vertical="center" wrapText="1"/>
    </xf>
    <xf numFmtId="43" fontId="5" fillId="4" borderId="13" xfId="4" applyFont="1" applyFill="1" applyBorder="1" applyAlignment="1">
      <alignment horizontal="right" vertical="center" wrapText="1"/>
    </xf>
    <xf numFmtId="2" fontId="10" fillId="0" borderId="0" xfId="0" applyNumberFormat="1" applyFont="1" applyAlignment="1">
      <alignment horizontal="right" vertical="center" wrapText="1"/>
    </xf>
    <xf numFmtId="9" fontId="5" fillId="4" borderId="13" xfId="5" applyFont="1" applyFill="1" applyBorder="1" applyAlignment="1">
      <alignment horizontal="center" vertical="center"/>
    </xf>
    <xf numFmtId="9" fontId="5" fillId="0" borderId="13" xfId="5" applyFont="1" applyBorder="1" applyAlignment="1">
      <alignment horizontal="center" vertical="center"/>
    </xf>
    <xf numFmtId="0" fontId="5" fillId="4" borderId="0" xfId="2" applyFont="1" applyFill="1"/>
    <xf numFmtId="164" fontId="11" fillId="0" borderId="0" xfId="0" applyNumberFormat="1" applyFont="1" applyAlignment="1">
      <alignment horizontal="left" vertical="top" wrapText="1"/>
    </xf>
    <xf numFmtId="0" fontId="5" fillId="4" borderId="12" xfId="2" applyFont="1" applyFill="1" applyBorder="1" applyAlignment="1">
      <alignment vertical="center" wrapText="1"/>
    </xf>
    <xf numFmtId="2" fontId="11" fillId="0" borderId="0" xfId="0" applyNumberFormat="1" applyFont="1" applyAlignment="1">
      <alignment vertical="top" wrapText="1"/>
    </xf>
    <xf numFmtId="49" fontId="5" fillId="4" borderId="13" xfId="2" applyNumberFormat="1" applyFont="1" applyFill="1" applyBorder="1" applyAlignment="1">
      <alignment horizontal="right" vertical="center" wrapText="1"/>
    </xf>
    <xf numFmtId="9" fontId="5" fillId="4" borderId="13" xfId="5" applyFont="1" applyFill="1" applyBorder="1"/>
    <xf numFmtId="9" fontId="5" fillId="0" borderId="13" xfId="5" applyFont="1" applyBorder="1"/>
    <xf numFmtId="0" fontId="7" fillId="0" borderId="11" xfId="3" applyFont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7" fillId="0" borderId="12" xfId="3" applyFont="1" applyBorder="1" applyAlignment="1">
      <alignment horizontal="left" vertical="center" wrapText="1"/>
    </xf>
    <xf numFmtId="0" fontId="8" fillId="0" borderId="11" xfId="6" applyFont="1" applyBorder="1"/>
    <xf numFmtId="0" fontId="5" fillId="4" borderId="1" xfId="2" applyFont="1" applyFill="1" applyBorder="1" applyAlignment="1">
      <alignment horizontal="justify" vertical="center" wrapText="1"/>
    </xf>
    <xf numFmtId="0" fontId="5" fillId="4" borderId="2" xfId="2" applyFont="1" applyFill="1" applyBorder="1" applyAlignment="1">
      <alignment horizontal="justify" vertical="center" wrapText="1"/>
    </xf>
    <xf numFmtId="0" fontId="5" fillId="4" borderId="14" xfId="2" applyFont="1" applyFill="1" applyBorder="1" applyAlignment="1">
      <alignment horizontal="justify" vertical="center" wrapText="1"/>
    </xf>
    <xf numFmtId="0" fontId="5" fillId="4" borderId="14" xfId="2" applyFont="1" applyFill="1" applyBorder="1" applyAlignment="1">
      <alignment horizontal="right" vertical="center" wrapText="1"/>
    </xf>
    <xf numFmtId="0" fontId="5" fillId="4" borderId="15" xfId="2" applyFont="1" applyFill="1" applyBorder="1" applyAlignment="1">
      <alignment horizontal="right" vertical="center" wrapText="1"/>
    </xf>
    <xf numFmtId="0" fontId="6" fillId="4" borderId="0" xfId="2" applyFont="1" applyFill="1"/>
    <xf numFmtId="0" fontId="6" fillId="4" borderId="7" xfId="2" applyFont="1" applyFill="1" applyBorder="1" applyAlignment="1">
      <alignment horizontal="justify" vertical="center" wrapText="1"/>
    </xf>
    <xf numFmtId="0" fontId="6" fillId="4" borderId="8" xfId="2" applyFont="1" applyFill="1" applyBorder="1" applyAlignment="1">
      <alignment horizontal="left" vertical="center" wrapText="1" indent="3"/>
    </xf>
    <xf numFmtId="0" fontId="6" fillId="4" borderId="9" xfId="2" applyFont="1" applyFill="1" applyBorder="1" applyAlignment="1">
      <alignment horizontal="left" vertical="center" wrapText="1" indent="3"/>
    </xf>
    <xf numFmtId="0" fontId="6" fillId="4" borderId="15" xfId="2" applyFont="1" applyFill="1" applyBorder="1" applyAlignment="1">
      <alignment horizontal="right" vertical="center" wrapText="1"/>
    </xf>
    <xf numFmtId="43" fontId="6" fillId="4" borderId="15" xfId="2" applyNumberFormat="1" applyFont="1" applyFill="1" applyBorder="1" applyAlignment="1">
      <alignment horizontal="right" vertical="center" wrapText="1"/>
    </xf>
    <xf numFmtId="9" fontId="6" fillId="4" borderId="7" xfId="5" applyFont="1" applyFill="1" applyBorder="1" applyAlignment="1">
      <alignment horizontal="center"/>
    </xf>
    <xf numFmtId="9" fontId="6" fillId="4" borderId="9" xfId="5" applyFont="1" applyFill="1" applyBorder="1" applyAlignment="1">
      <alignment horizontal="center"/>
    </xf>
    <xf numFmtId="0" fontId="6" fillId="0" borderId="0" xfId="2" applyFont="1"/>
    <xf numFmtId="0" fontId="9" fillId="4" borderId="0" xfId="2" applyFont="1" applyFill="1"/>
    <xf numFmtId="0" fontId="6" fillId="0" borderId="0" xfId="0" applyFont="1" applyProtection="1">
      <protection locked="0"/>
    </xf>
  </cellXfs>
  <cellStyles count="7">
    <cellStyle name="Millares 11" xfId="4" xr:uid="{B822299A-7E6D-4EC0-BF91-86D3D5AB9D82}"/>
    <cellStyle name="Normal" xfId="0" builtinId="0"/>
    <cellStyle name="Normal 3 15 2" xfId="2" xr:uid="{D2FECE2C-1AEC-4F1B-9BBC-7686E891B171}"/>
    <cellStyle name="Normal 3 2 3" xfId="1" xr:uid="{F0B032CE-C138-47D2-B976-4A2B82A1A9C5}"/>
    <cellStyle name="Normal 31" xfId="3" xr:uid="{ECC530CE-5C5A-4A0B-8F93-9C4E3B2DCF71}"/>
    <cellStyle name="Normal 32" xfId="6" xr:uid="{539DDC21-232D-4A15-A95D-34794522989C}"/>
    <cellStyle name="Porcentaje 3" xfId="5" xr:uid="{518710EC-06AD-44A2-B3D6-86E4FC5328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3/Marzo/Edos%20Fros._%20marzo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ACT"/>
      <sheetName val="VHP"/>
      <sheetName val="EFE"/>
      <sheetName val="CSF"/>
      <sheetName val="EAA"/>
      <sheetName val="ADP"/>
      <sheetName val="IPC"/>
      <sheetName val="Notas a los Edos Financieros"/>
      <sheetName val="Notas_ESF"/>
      <sheetName val="Notas_ACT"/>
      <sheetName val="Notas_VHP"/>
      <sheetName val="Notas_EFEfebrero"/>
      <sheetName val="Notas_EFE"/>
      <sheetName val="Conciliacion_Ig"/>
      <sheetName val="Conciliacion_Eg"/>
      <sheetName val="Memoria"/>
      <sheetName val="NGA"/>
      <sheetName val="EAI"/>
      <sheetName val="Complem"/>
      <sheetName val="EAE-CA"/>
      <sheetName val="EAE-COG"/>
      <sheetName val="EAE-CTG"/>
      <sheetName val="EAE-CFF"/>
      <sheetName val="ENT"/>
      <sheetName val="IND"/>
      <sheetName val="FFF"/>
      <sheetName val="IPF"/>
      <sheetName val="GCP"/>
      <sheetName val="PyPI"/>
      <sheetName val="INR (2)"/>
      <sheetName val="INR"/>
      <sheetName val="REB"/>
      <sheetName val="CBP"/>
      <sheetName val="RAS"/>
      <sheetName val="DGFR"/>
      <sheetName val="IAL"/>
      <sheetName val="Balanza marzo1"/>
      <sheetName val="Balanza marzo 2"/>
      <sheetName val="Balanza marzo 3"/>
      <sheetName val="RBM"/>
      <sheetName val="RBI"/>
      <sheetName val="Balanza enero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7AD28-D347-4028-9236-53AEC5BFC8A8}">
  <sheetPr>
    <pageSetUpPr fitToPage="1"/>
  </sheetPr>
  <dimension ref="A1:Q38"/>
  <sheetViews>
    <sheetView showGridLines="0" tabSelected="1" zoomScale="60" zoomScaleNormal="60" workbookViewId="0">
      <selection activeCell="K43" sqref="K43"/>
    </sheetView>
  </sheetViews>
  <sheetFormatPr baseColWidth="10" defaultColWidth="14" defaultRowHeight="13.2" x14ac:dyDescent="0.25"/>
  <cols>
    <col min="1" max="1" width="2.7109375" style="52" customWidth="1"/>
    <col min="2" max="3" width="4.5703125" style="3" customWidth="1"/>
    <col min="4" max="4" width="36" style="3" customWidth="1"/>
    <col min="5" max="5" width="20.5703125" style="3" customWidth="1"/>
    <col min="6" max="6" width="41.42578125" style="3" customWidth="1"/>
    <col min="7" max="7" width="14.28515625" style="3" bestFit="1" customWidth="1"/>
    <col min="8" max="10" width="20.7109375" style="3" customWidth="1"/>
    <col min="11" max="11" width="17.28515625" style="3" customWidth="1"/>
    <col min="12" max="14" width="17.140625" style="3" bestFit="1" customWidth="1"/>
    <col min="15" max="15" width="22.5703125" style="3" customWidth="1"/>
    <col min="16" max="16" width="17.7109375" style="52" customWidth="1"/>
    <col min="17" max="17" width="17.140625" style="3" customWidth="1"/>
    <col min="18" max="16384" width="14" style="3"/>
  </cols>
  <sheetData>
    <row r="1" spans="2:17" ht="63.4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7" ht="15" customHeight="1" x14ac:dyDescent="0.25">
      <c r="B2" s="4" t="s">
        <v>1</v>
      </c>
      <c r="C2" s="5"/>
      <c r="D2" s="6"/>
      <c r="E2" s="7" t="s">
        <v>2</v>
      </c>
      <c r="F2" s="8"/>
      <c r="G2" s="7" t="s">
        <v>3</v>
      </c>
      <c r="H2" s="9" t="s">
        <v>4</v>
      </c>
      <c r="I2" s="10"/>
      <c r="J2" s="10"/>
      <c r="K2" s="10"/>
      <c r="L2" s="10"/>
      <c r="M2" s="10"/>
      <c r="N2" s="11"/>
      <c r="O2" s="12" t="s">
        <v>5</v>
      </c>
      <c r="P2" s="13" t="s">
        <v>6</v>
      </c>
      <c r="Q2" s="14"/>
    </row>
    <row r="3" spans="2:17" ht="26.4" x14ac:dyDescent="0.25">
      <c r="B3" s="15"/>
      <c r="C3" s="16"/>
      <c r="D3" s="17"/>
      <c r="E3" s="18"/>
      <c r="F3" s="19" t="s">
        <v>7</v>
      </c>
      <c r="G3" s="18"/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12"/>
      <c r="P3" s="21" t="s">
        <v>15</v>
      </c>
      <c r="Q3" s="21" t="s">
        <v>16</v>
      </c>
    </row>
    <row r="4" spans="2:17" ht="15.75" customHeight="1" x14ac:dyDescent="0.25">
      <c r="B4" s="22"/>
      <c r="C4" s="23"/>
      <c r="D4" s="24"/>
      <c r="E4" s="25"/>
      <c r="F4" s="26"/>
      <c r="G4" s="25"/>
      <c r="H4" s="20">
        <v>1</v>
      </c>
      <c r="I4" s="20">
        <v>2</v>
      </c>
      <c r="J4" s="20" t="s">
        <v>17</v>
      </c>
      <c r="K4" s="20">
        <v>4</v>
      </c>
      <c r="L4" s="20">
        <v>5</v>
      </c>
      <c r="M4" s="20">
        <v>6</v>
      </c>
      <c r="N4" s="20">
        <v>7</v>
      </c>
      <c r="O4" s="20" t="s">
        <v>18</v>
      </c>
      <c r="P4" s="27" t="s">
        <v>19</v>
      </c>
      <c r="Q4" s="27" t="s">
        <v>20</v>
      </c>
    </row>
    <row r="5" spans="2:17" ht="15" customHeight="1" x14ac:dyDescent="0.25">
      <c r="B5" s="28" t="s">
        <v>21</v>
      </c>
      <c r="C5" s="29"/>
      <c r="D5" s="30"/>
      <c r="E5" s="31"/>
      <c r="F5" s="31"/>
      <c r="G5" s="32"/>
      <c r="H5" s="33"/>
      <c r="I5" s="32"/>
      <c r="J5" s="32"/>
      <c r="K5" s="32"/>
      <c r="L5" s="32"/>
      <c r="M5" s="32"/>
      <c r="N5" s="32"/>
      <c r="O5" s="32"/>
      <c r="P5" s="34"/>
      <c r="Q5" s="35"/>
    </row>
    <row r="6" spans="2:17" ht="15" customHeight="1" x14ac:dyDescent="0.25">
      <c r="B6" s="36"/>
      <c r="C6" s="37" t="s">
        <v>22</v>
      </c>
      <c r="D6" s="37"/>
      <c r="E6" s="38"/>
      <c r="F6" s="31"/>
      <c r="G6" s="32"/>
      <c r="H6" s="33"/>
      <c r="I6" s="32"/>
      <c r="J6" s="32"/>
      <c r="K6" s="32"/>
      <c r="L6" s="32"/>
      <c r="M6" s="32"/>
      <c r="N6" s="32"/>
      <c r="O6" s="32"/>
      <c r="P6" s="34"/>
      <c r="Q6" s="35"/>
    </row>
    <row r="7" spans="2:17" ht="15" customHeight="1" x14ac:dyDescent="0.25">
      <c r="B7" s="39"/>
      <c r="C7" s="40"/>
      <c r="D7" s="41"/>
      <c r="E7" s="31"/>
      <c r="F7" s="31"/>
      <c r="G7" s="32"/>
      <c r="H7" s="33"/>
      <c r="I7" s="32"/>
      <c r="J7" s="32"/>
      <c r="K7" s="32"/>
      <c r="L7" s="32"/>
      <c r="M7" s="32"/>
      <c r="N7" s="32"/>
      <c r="O7" s="32"/>
      <c r="P7" s="34"/>
      <c r="Q7" s="35"/>
    </row>
    <row r="8" spans="2:17" ht="39.6" x14ac:dyDescent="0.25">
      <c r="B8" s="42"/>
      <c r="C8" s="43"/>
      <c r="D8" s="44" t="s">
        <v>23</v>
      </c>
      <c r="E8" s="45" t="s">
        <v>24</v>
      </c>
      <c r="F8" s="46" t="s">
        <v>25</v>
      </c>
      <c r="G8" s="47" t="s">
        <v>26</v>
      </c>
      <c r="H8" s="48">
        <v>70832.81</v>
      </c>
      <c r="I8" s="48">
        <v>0</v>
      </c>
      <c r="J8" s="49">
        <f>+H8+I8</f>
        <v>70832.81</v>
      </c>
      <c r="K8" s="48">
        <v>0</v>
      </c>
      <c r="L8" s="48">
        <v>0</v>
      </c>
      <c r="M8" s="48">
        <v>0</v>
      </c>
      <c r="N8" s="48">
        <v>0</v>
      </c>
      <c r="O8" s="48">
        <f>+J8-L8</f>
        <v>70832.81</v>
      </c>
      <c r="P8" s="50">
        <f>L8/H8</f>
        <v>0</v>
      </c>
      <c r="Q8" s="51">
        <f>L8/J8</f>
        <v>0</v>
      </c>
    </row>
    <row r="9" spans="2:17" ht="39.6" x14ac:dyDescent="0.25">
      <c r="B9" s="42"/>
      <c r="C9" s="43"/>
      <c r="D9" s="44" t="s">
        <v>23</v>
      </c>
      <c r="E9" s="45" t="s">
        <v>24</v>
      </c>
      <c r="F9" s="46" t="s">
        <v>25</v>
      </c>
      <c r="G9" s="47" t="s">
        <v>26</v>
      </c>
      <c r="H9" s="48">
        <v>57500</v>
      </c>
      <c r="I9" s="48">
        <v>0</v>
      </c>
      <c r="J9" s="49">
        <f t="shared" ref="J9:J19" si="0">+H9+I9</f>
        <v>57500</v>
      </c>
      <c r="K9" s="48">
        <v>0</v>
      </c>
      <c r="L9" s="48">
        <v>0</v>
      </c>
      <c r="M9" s="48">
        <v>0</v>
      </c>
      <c r="N9" s="48">
        <v>0</v>
      </c>
      <c r="O9" s="48">
        <f t="shared" ref="O9:O20" si="1">+J9-L9</f>
        <v>57500</v>
      </c>
      <c r="P9" s="50">
        <f t="shared" ref="P9:P19" si="2">L9/H9</f>
        <v>0</v>
      </c>
      <c r="Q9" s="51">
        <f t="shared" ref="Q9:Q19" si="3">L9/J9</f>
        <v>0</v>
      </c>
    </row>
    <row r="10" spans="2:17" ht="26.4" x14ac:dyDescent="0.25">
      <c r="B10" s="42"/>
      <c r="C10" s="43"/>
      <c r="D10" s="44" t="s">
        <v>23</v>
      </c>
      <c r="E10" s="45" t="s">
        <v>27</v>
      </c>
      <c r="F10" s="46" t="s">
        <v>28</v>
      </c>
      <c r="G10" s="47" t="s">
        <v>26</v>
      </c>
      <c r="H10" s="48">
        <v>0</v>
      </c>
      <c r="I10" s="48">
        <v>34000</v>
      </c>
      <c r="J10" s="49">
        <f t="shared" si="0"/>
        <v>34000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1"/>
        <v>34000</v>
      </c>
      <c r="P10" s="50" t="e">
        <f t="shared" si="2"/>
        <v>#DIV/0!</v>
      </c>
      <c r="Q10" s="51">
        <f t="shared" si="3"/>
        <v>0</v>
      </c>
    </row>
    <row r="11" spans="2:17" ht="39.6" x14ac:dyDescent="0.25">
      <c r="B11" s="42"/>
      <c r="C11" s="43"/>
      <c r="D11" s="44" t="s">
        <v>23</v>
      </c>
      <c r="E11" s="45" t="s">
        <v>29</v>
      </c>
      <c r="F11" s="46" t="s">
        <v>30</v>
      </c>
      <c r="G11" s="47" t="s">
        <v>31</v>
      </c>
      <c r="H11" s="48">
        <v>4000</v>
      </c>
      <c r="I11" s="48">
        <v>0</v>
      </c>
      <c r="J11" s="49">
        <f t="shared" si="0"/>
        <v>4000</v>
      </c>
      <c r="K11" s="48">
        <v>0</v>
      </c>
      <c r="L11" s="48">
        <v>0</v>
      </c>
      <c r="M11" s="48">
        <v>0</v>
      </c>
      <c r="N11" s="48">
        <v>0</v>
      </c>
      <c r="O11" s="48">
        <f t="shared" si="1"/>
        <v>4000</v>
      </c>
      <c r="P11" s="50">
        <f t="shared" si="2"/>
        <v>0</v>
      </c>
      <c r="Q11" s="51">
        <f t="shared" si="3"/>
        <v>0</v>
      </c>
    </row>
    <row r="12" spans="2:17" ht="52.8" x14ac:dyDescent="0.25">
      <c r="B12" s="42"/>
      <c r="C12" s="43"/>
      <c r="D12" s="44" t="s">
        <v>32</v>
      </c>
      <c r="E12" s="45" t="s">
        <v>33</v>
      </c>
      <c r="F12" s="46" t="s">
        <v>34</v>
      </c>
      <c r="G12" s="47" t="s">
        <v>35</v>
      </c>
      <c r="H12" s="48">
        <v>32000</v>
      </c>
      <c r="I12" s="48">
        <v>116600</v>
      </c>
      <c r="J12" s="49">
        <f t="shared" si="0"/>
        <v>148600</v>
      </c>
      <c r="K12" s="48">
        <v>0</v>
      </c>
      <c r="L12" s="48">
        <v>0</v>
      </c>
      <c r="M12" s="48">
        <v>0</v>
      </c>
      <c r="N12" s="48">
        <v>0</v>
      </c>
      <c r="O12" s="48">
        <f t="shared" si="1"/>
        <v>148600</v>
      </c>
      <c r="P12" s="50">
        <f t="shared" si="2"/>
        <v>0</v>
      </c>
      <c r="Q12" s="51">
        <f t="shared" si="3"/>
        <v>0</v>
      </c>
    </row>
    <row r="13" spans="2:17" ht="52.8" x14ac:dyDescent="0.25">
      <c r="B13" s="42"/>
      <c r="C13" s="43"/>
      <c r="D13" s="44" t="s">
        <v>32</v>
      </c>
      <c r="E13" s="45" t="s">
        <v>33</v>
      </c>
      <c r="F13" s="46" t="s">
        <v>34</v>
      </c>
      <c r="G13" s="47" t="s">
        <v>35</v>
      </c>
      <c r="H13" s="48">
        <v>425257.62</v>
      </c>
      <c r="I13" s="48">
        <v>122200</v>
      </c>
      <c r="J13" s="49">
        <f t="shared" si="0"/>
        <v>547457.62</v>
      </c>
      <c r="K13" s="48">
        <v>0</v>
      </c>
      <c r="L13" s="48">
        <v>0</v>
      </c>
      <c r="M13" s="48">
        <v>0</v>
      </c>
      <c r="N13" s="48">
        <v>0</v>
      </c>
      <c r="O13" s="48">
        <f t="shared" si="1"/>
        <v>547457.62</v>
      </c>
      <c r="P13" s="50">
        <f t="shared" si="2"/>
        <v>0</v>
      </c>
      <c r="Q13" s="51">
        <f t="shared" si="3"/>
        <v>0</v>
      </c>
    </row>
    <row r="14" spans="2:17" ht="52.8" x14ac:dyDescent="0.25">
      <c r="B14" s="42"/>
      <c r="C14" s="43"/>
      <c r="D14" s="44" t="s">
        <v>32</v>
      </c>
      <c r="E14" s="45" t="s">
        <v>33</v>
      </c>
      <c r="F14" s="46" t="s">
        <v>34</v>
      </c>
      <c r="G14" s="47" t="s">
        <v>35</v>
      </c>
      <c r="H14" s="48">
        <v>5000</v>
      </c>
      <c r="I14" s="48">
        <v>133300</v>
      </c>
      <c r="J14" s="49">
        <f t="shared" si="0"/>
        <v>138300</v>
      </c>
      <c r="K14" s="48">
        <v>0</v>
      </c>
      <c r="L14" s="48">
        <v>0</v>
      </c>
      <c r="M14" s="48">
        <v>0</v>
      </c>
      <c r="N14" s="48">
        <v>0</v>
      </c>
      <c r="O14" s="48">
        <f t="shared" si="1"/>
        <v>138300</v>
      </c>
      <c r="P14" s="50">
        <f t="shared" si="2"/>
        <v>0</v>
      </c>
      <c r="Q14" s="51">
        <f t="shared" si="3"/>
        <v>0</v>
      </c>
    </row>
    <row r="15" spans="2:17" ht="52.8" x14ac:dyDescent="0.25">
      <c r="B15" s="42"/>
      <c r="C15" s="43"/>
      <c r="D15" s="44" t="s">
        <v>32</v>
      </c>
      <c r="E15" s="45" t="s">
        <v>33</v>
      </c>
      <c r="F15" s="46" t="s">
        <v>34</v>
      </c>
      <c r="G15" s="47" t="s">
        <v>35</v>
      </c>
      <c r="H15" s="48">
        <v>60000</v>
      </c>
      <c r="I15" s="48">
        <v>0</v>
      </c>
      <c r="J15" s="49">
        <f t="shared" si="0"/>
        <v>60000</v>
      </c>
      <c r="K15" s="48">
        <v>0</v>
      </c>
      <c r="L15" s="48">
        <v>0</v>
      </c>
      <c r="M15" s="48">
        <v>0</v>
      </c>
      <c r="N15" s="48">
        <v>0</v>
      </c>
      <c r="O15" s="48">
        <f t="shared" si="1"/>
        <v>60000</v>
      </c>
      <c r="P15" s="50">
        <f t="shared" si="2"/>
        <v>0</v>
      </c>
      <c r="Q15" s="51">
        <f t="shared" si="3"/>
        <v>0</v>
      </c>
    </row>
    <row r="16" spans="2:17" ht="52.8" x14ac:dyDescent="0.25">
      <c r="B16" s="42"/>
      <c r="C16" s="43"/>
      <c r="D16" s="44" t="s">
        <v>32</v>
      </c>
      <c r="E16" s="45" t="s">
        <v>33</v>
      </c>
      <c r="F16" s="46" t="s">
        <v>34</v>
      </c>
      <c r="G16" s="47" t="s">
        <v>35</v>
      </c>
      <c r="H16" s="48">
        <v>27000</v>
      </c>
      <c r="I16" s="48">
        <v>27000</v>
      </c>
      <c r="J16" s="49">
        <f t="shared" si="0"/>
        <v>54000</v>
      </c>
      <c r="K16" s="48">
        <v>0</v>
      </c>
      <c r="L16" s="48">
        <v>0</v>
      </c>
      <c r="M16" s="48">
        <v>0</v>
      </c>
      <c r="N16" s="48">
        <v>0</v>
      </c>
      <c r="O16" s="48">
        <f t="shared" si="1"/>
        <v>54000</v>
      </c>
      <c r="P16" s="50">
        <f t="shared" si="2"/>
        <v>0</v>
      </c>
      <c r="Q16" s="51">
        <f t="shared" si="3"/>
        <v>0</v>
      </c>
    </row>
    <row r="17" spans="1:17" ht="52.8" x14ac:dyDescent="0.25">
      <c r="B17" s="42"/>
      <c r="C17" s="43"/>
      <c r="D17" s="44" t="s">
        <v>32</v>
      </c>
      <c r="E17" s="45" t="s">
        <v>33</v>
      </c>
      <c r="F17" s="46" t="s">
        <v>34</v>
      </c>
      <c r="G17" s="47" t="s">
        <v>35</v>
      </c>
      <c r="H17" s="53">
        <v>0</v>
      </c>
      <c r="I17" s="48">
        <v>25000</v>
      </c>
      <c r="J17" s="49">
        <f t="shared" si="0"/>
        <v>25000</v>
      </c>
      <c r="K17" s="48"/>
      <c r="L17" s="48"/>
      <c r="M17" s="48"/>
      <c r="N17" s="48"/>
      <c r="O17" s="48">
        <f t="shared" si="1"/>
        <v>25000</v>
      </c>
      <c r="P17" s="50" t="e">
        <f t="shared" si="2"/>
        <v>#DIV/0!</v>
      </c>
      <c r="Q17" s="51">
        <f t="shared" si="3"/>
        <v>0</v>
      </c>
    </row>
    <row r="18" spans="1:17" ht="52.8" x14ac:dyDescent="0.25">
      <c r="B18" s="42"/>
      <c r="C18" s="43"/>
      <c r="D18" s="44" t="s">
        <v>23</v>
      </c>
      <c r="E18" s="45" t="s">
        <v>36</v>
      </c>
      <c r="F18" s="54" t="s">
        <v>37</v>
      </c>
      <c r="G18" s="47" t="s">
        <v>38</v>
      </c>
      <c r="H18" s="48">
        <v>14000</v>
      </c>
      <c r="I18" s="48">
        <v>0</v>
      </c>
      <c r="J18" s="49">
        <f t="shared" si="0"/>
        <v>14000</v>
      </c>
      <c r="K18" s="48">
        <v>0</v>
      </c>
      <c r="L18" s="48">
        <v>0</v>
      </c>
      <c r="M18" s="48">
        <v>0</v>
      </c>
      <c r="N18" s="48">
        <v>0</v>
      </c>
      <c r="O18" s="48">
        <f t="shared" si="1"/>
        <v>14000</v>
      </c>
      <c r="P18" s="50">
        <f t="shared" si="2"/>
        <v>0</v>
      </c>
      <c r="Q18" s="51">
        <f t="shared" si="3"/>
        <v>0</v>
      </c>
    </row>
    <row r="19" spans="1:17" ht="52.8" x14ac:dyDescent="0.25">
      <c r="B19" s="42"/>
      <c r="C19" s="43"/>
      <c r="D19" s="44" t="s">
        <v>23</v>
      </c>
      <c r="E19" s="45" t="s">
        <v>36</v>
      </c>
      <c r="F19" s="54" t="s">
        <v>37</v>
      </c>
      <c r="G19" s="47" t="s">
        <v>38</v>
      </c>
      <c r="H19" s="48">
        <v>55402</v>
      </c>
      <c r="I19" s="48">
        <v>0</v>
      </c>
      <c r="J19" s="49">
        <f t="shared" si="0"/>
        <v>55402</v>
      </c>
      <c r="K19" s="48">
        <v>0</v>
      </c>
      <c r="L19" s="48">
        <v>0</v>
      </c>
      <c r="M19" s="48">
        <v>0</v>
      </c>
      <c r="N19" s="48">
        <v>0</v>
      </c>
      <c r="O19" s="48">
        <f t="shared" si="1"/>
        <v>55402</v>
      </c>
      <c r="P19" s="50">
        <f t="shared" si="2"/>
        <v>0</v>
      </c>
      <c r="Q19" s="51">
        <f t="shared" si="3"/>
        <v>0</v>
      </c>
    </row>
    <row r="20" spans="1:17" x14ac:dyDescent="0.25">
      <c r="B20" s="42"/>
      <c r="C20" s="43"/>
      <c r="D20" s="44"/>
      <c r="E20" s="45"/>
      <c r="F20" s="54"/>
      <c r="G20" s="47"/>
      <c r="H20" s="48"/>
      <c r="I20" s="48"/>
      <c r="J20" s="55"/>
      <c r="K20" s="48"/>
      <c r="L20" s="48"/>
      <c r="M20" s="48"/>
      <c r="N20" s="48"/>
      <c r="O20" s="48">
        <f t="shared" si="1"/>
        <v>0</v>
      </c>
      <c r="P20" s="50"/>
      <c r="Q20" s="51"/>
    </row>
    <row r="21" spans="1:17" x14ac:dyDescent="0.25">
      <c r="B21" s="42"/>
      <c r="C21" s="43"/>
      <c r="D21" s="44"/>
      <c r="E21" s="31"/>
      <c r="F21" s="54"/>
      <c r="G21" s="56"/>
      <c r="H21" s="33"/>
      <c r="I21" s="33"/>
      <c r="J21" s="33"/>
      <c r="K21" s="33"/>
      <c r="L21" s="33"/>
      <c r="M21" s="33"/>
      <c r="N21" s="33"/>
      <c r="O21" s="33"/>
      <c r="P21" s="57"/>
      <c r="Q21" s="58"/>
    </row>
    <row r="22" spans="1:17" ht="12.45" customHeight="1" x14ac:dyDescent="0.25">
      <c r="B22" s="59" t="s">
        <v>39</v>
      </c>
      <c r="C22" s="60"/>
      <c r="D22" s="61"/>
      <c r="E22" s="31"/>
      <c r="F22" s="54"/>
      <c r="G22" s="56"/>
      <c r="H22" s="33"/>
      <c r="I22" s="33"/>
      <c r="J22" s="33"/>
      <c r="K22" s="33"/>
      <c r="L22" s="33"/>
      <c r="M22" s="33"/>
      <c r="N22" s="33"/>
      <c r="O22" s="33"/>
      <c r="P22" s="57"/>
      <c r="Q22" s="58"/>
    </row>
    <row r="23" spans="1:17" ht="12.45" customHeight="1" x14ac:dyDescent="0.25">
      <c r="B23" s="62"/>
      <c r="C23" s="37" t="s">
        <v>40</v>
      </c>
      <c r="D23" s="37"/>
      <c r="E23" s="31"/>
      <c r="F23" s="54"/>
      <c r="G23" s="56"/>
      <c r="H23" s="33"/>
      <c r="I23" s="33"/>
      <c r="J23" s="33"/>
      <c r="K23" s="33"/>
      <c r="L23" s="33"/>
      <c r="M23" s="33"/>
      <c r="N23" s="33"/>
      <c r="O23" s="33"/>
      <c r="P23" s="57"/>
      <c r="Q23" s="58"/>
    </row>
    <row r="24" spans="1:17" x14ac:dyDescent="0.25">
      <c r="B24" s="42"/>
      <c r="C24" s="43"/>
      <c r="D24" s="44"/>
      <c r="E24" s="31"/>
      <c r="F24" s="54"/>
      <c r="G24" s="56"/>
      <c r="H24" s="33"/>
      <c r="I24" s="33"/>
      <c r="J24" s="33"/>
      <c r="K24" s="33"/>
      <c r="L24" s="33"/>
      <c r="M24" s="33"/>
      <c r="N24" s="33"/>
      <c r="O24" s="33">
        <f t="shared" ref="O24" si="4">+J24-L24</f>
        <v>0</v>
      </c>
      <c r="P24" s="50"/>
      <c r="Q24" s="51"/>
    </row>
    <row r="25" spans="1:17" x14ac:dyDescent="0.25">
      <c r="B25" s="42"/>
      <c r="C25" s="43"/>
      <c r="D25" s="44"/>
      <c r="E25" s="45"/>
      <c r="F25" s="54"/>
      <c r="G25" s="47"/>
      <c r="H25" s="48"/>
      <c r="I25" s="48"/>
      <c r="J25" s="48"/>
      <c r="K25" s="48"/>
      <c r="L25" s="48"/>
      <c r="M25" s="48"/>
      <c r="N25" s="48"/>
      <c r="O25" s="48"/>
      <c r="P25" s="50"/>
      <c r="Q25" s="51"/>
    </row>
    <row r="26" spans="1:17" x14ac:dyDescent="0.25">
      <c r="B26" s="63"/>
      <c r="C26" s="64"/>
      <c r="D26" s="65"/>
      <c r="E26" s="66"/>
      <c r="F26" s="66"/>
      <c r="G26" s="67"/>
      <c r="H26" s="67"/>
      <c r="I26" s="67"/>
      <c r="J26" s="67"/>
      <c r="K26" s="67"/>
      <c r="L26" s="67"/>
      <c r="M26" s="67"/>
      <c r="N26" s="67"/>
      <c r="O26" s="67"/>
      <c r="P26" s="57"/>
      <c r="Q26" s="58"/>
    </row>
    <row r="27" spans="1:17" s="76" customFormat="1" x14ac:dyDescent="0.25">
      <c r="A27" s="68"/>
      <c r="B27" s="69"/>
      <c r="C27" s="70" t="s">
        <v>41</v>
      </c>
      <c r="D27" s="71"/>
      <c r="E27" s="72">
        <v>0</v>
      </c>
      <c r="F27" s="72">
        <v>0</v>
      </c>
      <c r="G27" s="72">
        <v>0</v>
      </c>
      <c r="H27" s="73">
        <f t="shared" ref="H27:O27" si="5">SUM(H8:H25)</f>
        <v>750992.42999999993</v>
      </c>
      <c r="I27" s="73">
        <f t="shared" si="5"/>
        <v>458100</v>
      </c>
      <c r="J27" s="73">
        <f t="shared" si="5"/>
        <v>1209092.43</v>
      </c>
      <c r="K27" s="73">
        <f t="shared" si="5"/>
        <v>0</v>
      </c>
      <c r="L27" s="73">
        <f t="shared" si="5"/>
        <v>0</v>
      </c>
      <c r="M27" s="73">
        <f t="shared" si="5"/>
        <v>0</v>
      </c>
      <c r="N27" s="73">
        <f t="shared" si="5"/>
        <v>0</v>
      </c>
      <c r="O27" s="73">
        <f t="shared" si="5"/>
        <v>1209092.43</v>
      </c>
      <c r="P27" s="74"/>
      <c r="Q27" s="75"/>
    </row>
    <row r="28" spans="1:17" x14ac:dyDescent="0.2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17" x14ac:dyDescent="0.25">
      <c r="B29" s="77" t="s">
        <v>42</v>
      </c>
      <c r="G29" s="52"/>
      <c r="H29" s="52"/>
      <c r="I29" s="52"/>
      <c r="J29" s="52"/>
      <c r="K29" s="52"/>
      <c r="L29" s="52"/>
      <c r="M29" s="52"/>
      <c r="N29" s="52"/>
      <c r="O29" s="52"/>
    </row>
    <row r="38" spans="17:17" x14ac:dyDescent="0.25">
      <c r="Q38" s="78"/>
    </row>
  </sheetData>
  <protectedRanges>
    <protectedRange sqref="Q38" name="Rango1"/>
  </protectedRanges>
  <mergeCells count="12">
    <mergeCell ref="B5:D5"/>
    <mergeCell ref="B7:D7"/>
    <mergeCell ref="B22:D22"/>
    <mergeCell ref="C27:D27"/>
    <mergeCell ref="P27:Q27"/>
    <mergeCell ref="B1:Q1"/>
    <mergeCell ref="B2:D4"/>
    <mergeCell ref="E2:E4"/>
    <mergeCell ref="G2:G4"/>
    <mergeCell ref="H2:N2"/>
    <mergeCell ref="O2:O3"/>
    <mergeCell ref="P2:Q2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2" xr:uid="{1AE53D34-03DC-43E7-8278-C31B37D70746}"/>
  </dataValidations>
  <printOptions horizontalCentered="1" verticalCentered="1"/>
  <pageMargins left="0.23622047244094491" right="0.19685039370078741" top="0.39370078740157483" bottom="0.39370078740157483" header="0.31496062992125984" footer="0.31496062992125984"/>
  <pageSetup paperSize="5" scale="6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PyPI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2023-05-02T23:01:20Z</cp:lastPrinted>
  <dcterms:created xsi:type="dcterms:W3CDTF">2023-05-02T22:58:31Z</dcterms:created>
  <dcterms:modified xsi:type="dcterms:W3CDTF">2023-05-02T23:01:30Z</dcterms:modified>
</cp:coreProperties>
</file>